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Обоснование НМЦ" sheetId="1" r:id="rId1"/>
  </sheets>
  <externalReferences>
    <externalReference r:id="rId2"/>
    <externalReference r:id="rId3"/>
    <externalReference r:id="rId4"/>
  </externalReferences>
  <definedNames>
    <definedName name="ДА_НЕТ">[1]Прочее!$A$2:$A$3</definedName>
    <definedName name="длолдо">[2]ОКЕИ!$A$3:#REF!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[2]Прочее!$A$2:$A$3</definedName>
    <definedName name="_xlnm.Print_Area" localSheetId="0">'Обоснование НМЦ'!$A$1:$T$36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[3]Справочник!$C$2:$C$13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16" i="1"/>
  <c r="S16" s="1"/>
  <c r="Q16"/>
  <c r="T16" l="1"/>
</calcChain>
</file>

<file path=xl/sharedStrings.xml><?xml version="1.0" encoding="utf-8"?>
<sst xmlns="http://schemas.openxmlformats.org/spreadsheetml/2006/main" count="61" uniqueCount="58">
  <si>
    <t>Приложение №3</t>
  </si>
  <si>
    <t>к Положению о закупке товаров, рабо, услуг</t>
  </si>
  <si>
    <t>для нужд  ООО "Самарские коммунальные системы"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</si>
  <si>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</si>
  <si>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</si>
  <si>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</si>
  <si>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подгруппы</t>
  </si>
  <si>
    <t>Наименование подгруппы</t>
  </si>
  <si>
    <t>№ п/п</t>
  </si>
  <si>
    <t>Код ЕНС</t>
  </si>
  <si>
    <t>Наименование потребности</t>
  </si>
  <si>
    <t>Ед. изм</t>
  </si>
  <si>
    <t>Кол-во к поставке</t>
  </si>
  <si>
    <t>Базовая цена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</si>
  <si>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 xml:space="preserve">Индекс роста цен </t>
    </r>
  </si>
  <si>
    <t>Плановая цена,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</si>
  <si>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 xml:space="preserve">Текущие рыночные предложения (руб/ед. изм.), без НДС 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</si>
  <si>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</si>
  <si>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</si>
  <si>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</si>
  <si>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</si>
  <si>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</si>
  <si>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</si>
  <si>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</si>
  <si>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</si>
  <si>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Поставщик 1</t>
  </si>
  <si>
    <t>Поставщик 2</t>
  </si>
  <si>
    <t>Поставщик 3</t>
  </si>
  <si>
    <t>Поставщик 4</t>
  </si>
  <si>
    <t>Поставщик 5</t>
  </si>
  <si>
    <t>12.1.</t>
  </si>
  <si>
    <t>12.2.</t>
  </si>
  <si>
    <t>12.3.</t>
  </si>
  <si>
    <t>12.4.</t>
  </si>
  <si>
    <t>12.5.</t>
  </si>
  <si>
    <t>Услуги по искусственному воспроизводство водных биоресурсов: разовый выпуск в Саратовское водохранилище – сеголетков толстолобиков средней штучной навеской 25 г в количестве 243957 экз., общей биомассой не менее 6098,925 кг (в счет возмещения нанесенного ущерба в результате  забора воды водозаборами НФС-1 и НФС-2 из Саратовского водохранилища за 2023г.)</t>
  </si>
  <si>
    <t>шт.</t>
  </si>
  <si>
    <t>Приложения:</t>
  </si>
  <si>
    <t>1.</t>
  </si>
  <si>
    <t>2.</t>
  </si>
  <si>
    <t>3.</t>
  </si>
  <si>
    <t>Исполнитель:</t>
  </si>
  <si>
    <t>Начальник отдела экологии</t>
  </si>
  <si>
    <t>Е.В. Деханова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</si>
  <si>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</si>
  <si>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</si>
  <si>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</si>
  <si>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</si>
  <si>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</si>
  <si>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Р.Э. Аблякимов</t>
  </si>
  <si>
    <t>Примечание -  пояснение в случае отсутствия возможности использовать ценовую информацию из 3-х источников:</t>
  </si>
  <si>
    <t>Примечание - пояснение в случае установления НМЦ отличной от расчетной:</t>
  </si>
  <si>
    <t>Предмет закупки</t>
  </si>
  <si>
    <t>Услуги по проведению сервисного обслуживания приборов безопасности 15 ед. подъёмных сооружений в 2023 г.</t>
  </si>
  <si>
    <t>Место поставки, выполнения работ или оказания услуг</t>
  </si>
  <si>
    <r>
      <rPr>
        <sz val="10"/>
        <rFont val="Times New Roman"/>
        <family val="1"/>
        <charset val="1"/>
      </rPr>
      <t>Место стоянки или работы ПС заказчика, с</t>
    </r>
    <r>
      <rPr>
        <sz val="10"/>
        <rFont val="Times New Roman"/>
        <family val="1"/>
        <charset val="204"/>
      </rPr>
      <t>ервисный центр контрагента,</t>
    </r>
    <r>
      <rPr>
        <sz val="10"/>
        <rFont val="Times New Roman"/>
        <family val="1"/>
        <charset val="1"/>
      </rPr>
      <t xml:space="preserve"> (при необходимости)</t>
    </r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</si>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</sst>
</file>

<file path=xl/styles.xml><?xml version="1.0" encoding="utf-8"?>
<styleSheet xmlns="http://schemas.openxmlformats.org/spreadsheetml/2006/main">
  <numFmts count="5">
    <numFmt numFmtId="164" formatCode="dd/mm/yy;@"/>
    <numFmt numFmtId="165" formatCode="#,##0.000"/>
    <numFmt numFmtId="166" formatCode="_-* #,##0.00_р_._-;\-* #,##0.00_р_._-;_-* \-??_р_._-;_-@_-"/>
    <numFmt numFmtId="167" formatCode="#,##0.00_ ;\-#,##0.00\ "/>
    <numFmt numFmtId="168" formatCode="dd/mm/yy"/>
  </numFmts>
  <fonts count="15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Times New Roman"/>
      <family val="1"/>
      <charset val="1"/>
    </font>
    <font>
      <sz val="12"/>
      <name val="Times New Roman"/>
      <family val="1"/>
      <charset val="204"/>
    </font>
    <font>
      <sz val="10"/>
      <name val="Arial"/>
      <charset val="1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6">
    <xf numFmtId="0" fontId="0" fillId="0" borderId="0"/>
    <xf numFmtId="166" fontId="13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1" fillId="3" borderId="3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Border="1" applyAlignment="1">
      <alignment horizontal="center" vertical="center" wrapText="1"/>
    </xf>
    <xf numFmtId="165" fontId="11" fillId="0" borderId="3" xfId="0" applyNumberFormat="1" applyFont="1" applyBorder="1" applyAlignment="1">
      <alignment horizontal="center" vertical="center" wrapText="1"/>
    </xf>
    <xf numFmtId="167" fontId="11" fillId="3" borderId="1" xfId="1" applyNumberFormat="1" applyFont="1" applyFill="1" applyBorder="1" applyAlignment="1" applyProtection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4" fontId="5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12" fillId="0" borderId="0" xfId="0" applyFont="1"/>
    <xf numFmtId="0" fontId="5" fillId="0" borderId="0" xfId="0" applyFont="1"/>
    <xf numFmtId="168" fontId="3" fillId="0" borderId="5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11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11" fillId="3" borderId="0" xfId="0" applyFont="1" applyFill="1" applyBorder="1" applyAlignment="1">
      <alignment vertical="center" wrapText="1"/>
    </xf>
    <xf numFmtId="14" fontId="3" fillId="0" borderId="5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11" fillId="3" borderId="1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/>
    </xf>
  </cellXfs>
  <cellStyles count="6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MK35"/>
  <sheetViews>
    <sheetView tabSelected="1" view="pageBreakPreview" zoomScale="85" zoomScaleNormal="95" zoomScalePageLayoutView="85" workbookViewId="0">
      <pane xSplit="3" ySplit="15" topLeftCell="D16" activePane="bottomRight" state="frozen"/>
      <selection pane="topRight" activeCell="D1" sqref="D1"/>
      <selection pane="bottomLeft" activeCell="A14" sqref="A14"/>
      <selection pane="bottomRight" activeCell="L30" sqref="L30:N30"/>
    </sheetView>
  </sheetViews>
  <sheetFormatPr defaultColWidth="8.85546875" defaultRowHeight="12.75"/>
  <cols>
    <col min="1" max="1" width="4.42578125" style="1" customWidth="1"/>
    <col min="2" max="2" width="6.7109375" style="1" customWidth="1"/>
    <col min="3" max="3" width="36.7109375" style="1" customWidth="1"/>
    <col min="4" max="4" width="7" style="1" customWidth="1"/>
    <col min="5" max="5" width="11.140625" style="1" customWidth="1"/>
    <col min="6" max="7" width="9.28515625" style="1" customWidth="1"/>
    <col min="8" max="8" width="9.42578125" style="1" customWidth="1"/>
    <col min="9" max="9" width="12.7109375" style="1" customWidth="1"/>
    <col min="10" max="10" width="8.42578125" style="1" customWidth="1"/>
    <col min="11" max="11" width="10.140625" style="1" customWidth="1"/>
    <col min="12" max="14" width="12.7109375" style="1" customWidth="1"/>
    <col min="15" max="15" width="11.7109375" style="1" customWidth="1"/>
    <col min="16" max="16" width="11.5703125" style="1" customWidth="1"/>
    <col min="17" max="17" width="13.5703125" style="1" customWidth="1"/>
    <col min="18" max="18" width="12.7109375" style="1" customWidth="1"/>
    <col min="19" max="19" width="11.42578125" style="1" customWidth="1"/>
    <col min="20" max="20" width="14.28515625" style="1" customWidth="1"/>
    <col min="21" max="1025" width="8.85546875" style="1"/>
  </cols>
  <sheetData>
    <row r="1" spans="1:29">
      <c r="Q1" s="1" t="s">
        <v>0</v>
      </c>
    </row>
    <row r="2" spans="1:29">
      <c r="Q2" s="1" t="s">
        <v>1</v>
      </c>
    </row>
    <row r="3" spans="1:29">
      <c r="Q3" s="1" t="s">
        <v>2</v>
      </c>
    </row>
    <row r="4" spans="1:29" ht="15.75" customHeight="1">
      <c r="C4" s="2" t="s">
        <v>3</v>
      </c>
      <c r="D4" s="2"/>
      <c r="E4" s="2"/>
      <c r="F4" s="2"/>
      <c r="G4" s="2"/>
      <c r="H4" s="2"/>
      <c r="I4" s="2"/>
      <c r="J4" s="2"/>
      <c r="K4" s="2"/>
      <c r="L4" s="3"/>
      <c r="M4" s="3"/>
      <c r="N4" s="3"/>
      <c r="O4" s="3"/>
      <c r="P4" s="3"/>
      <c r="Q4" s="3"/>
    </row>
    <row r="5" spans="1:29" s="4" customFormat="1" ht="19.5" customHeight="1">
      <c r="C5" s="5" t="s">
        <v>4</v>
      </c>
      <c r="D5" s="43" t="s">
        <v>5</v>
      </c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</row>
    <row r="6" spans="1:29" s="4" customFormat="1" ht="19.5" customHeight="1">
      <c r="C6" s="5" t="s">
        <v>6</v>
      </c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29" s="4" customFormat="1" ht="19.5" customHeight="1">
      <c r="C7" s="5" t="s">
        <v>7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29" s="40" customFormat="1" ht="19.5" customHeight="1">
      <c r="C8" s="39" t="s">
        <v>52</v>
      </c>
      <c r="D8" s="50" t="s">
        <v>53</v>
      </c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s="40" customFormat="1" ht="30.75" customHeight="1">
      <c r="C9" s="39" t="s">
        <v>54</v>
      </c>
      <c r="D9" s="50" t="s">
        <v>55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s="40" customFormat="1" ht="37.5" customHeight="1">
      <c r="C10" s="39" t="s">
        <v>56</v>
      </c>
      <c r="D10" s="50" t="s">
        <v>57</v>
      </c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ht="16.5" customHeight="1"/>
    <row r="12" spans="1:29" ht="25.5" customHeight="1">
      <c r="A12" s="44" t="s">
        <v>8</v>
      </c>
      <c r="B12" s="44" t="s">
        <v>9</v>
      </c>
      <c r="C12" s="44" t="s">
        <v>10</v>
      </c>
      <c r="D12" s="44" t="s">
        <v>11</v>
      </c>
      <c r="E12" s="44" t="s">
        <v>12</v>
      </c>
      <c r="F12" s="44" t="s">
        <v>13</v>
      </c>
      <c r="G12" s="44"/>
      <c r="H12" s="44"/>
      <c r="I12" s="44"/>
      <c r="J12" s="45" t="s">
        <v>14</v>
      </c>
      <c r="K12" s="44" t="s">
        <v>15</v>
      </c>
      <c r="L12" s="46" t="s">
        <v>16</v>
      </c>
      <c r="M12" s="46"/>
      <c r="N12" s="46"/>
      <c r="O12" s="46"/>
      <c r="P12" s="46"/>
      <c r="Q12" s="44" t="s">
        <v>17</v>
      </c>
      <c r="R12" s="46" t="s">
        <v>18</v>
      </c>
      <c r="S12" s="44" t="s">
        <v>19</v>
      </c>
      <c r="T12" s="47" t="s">
        <v>20</v>
      </c>
    </row>
    <row r="13" spans="1:29" ht="28.5" customHeight="1">
      <c r="A13" s="44"/>
      <c r="B13" s="44"/>
      <c r="C13" s="44"/>
      <c r="D13" s="44"/>
      <c r="E13" s="44"/>
      <c r="F13" s="44" t="s">
        <v>21</v>
      </c>
      <c r="G13" s="44" t="s">
        <v>22</v>
      </c>
      <c r="H13" s="44" t="s">
        <v>23</v>
      </c>
      <c r="I13" s="48" t="s">
        <v>24</v>
      </c>
      <c r="J13" s="45"/>
      <c r="K13" s="45"/>
      <c r="L13" s="46"/>
      <c r="M13" s="46"/>
      <c r="N13" s="46"/>
      <c r="O13" s="46"/>
      <c r="P13" s="46"/>
      <c r="Q13" s="44"/>
      <c r="R13" s="44"/>
      <c r="S13" s="44"/>
      <c r="T13" s="47"/>
    </row>
    <row r="14" spans="1:29" ht="52.5" customHeight="1">
      <c r="A14" s="44"/>
      <c r="B14" s="44"/>
      <c r="C14" s="44"/>
      <c r="D14" s="44"/>
      <c r="E14" s="44"/>
      <c r="F14" s="44"/>
      <c r="G14" s="44"/>
      <c r="H14" s="44"/>
      <c r="I14" s="48"/>
      <c r="J14" s="45"/>
      <c r="K14" s="45"/>
      <c r="L14" s="6" t="s">
        <v>25</v>
      </c>
      <c r="M14" s="6" t="s">
        <v>26</v>
      </c>
      <c r="N14" s="6" t="s">
        <v>27</v>
      </c>
      <c r="O14" s="6" t="s">
        <v>28</v>
      </c>
      <c r="P14" s="6" t="s">
        <v>29</v>
      </c>
      <c r="Q14" s="44"/>
      <c r="R14" s="44"/>
      <c r="S14" s="44"/>
      <c r="T14" s="47"/>
    </row>
    <row r="15" spans="1:29" s="11" customFormat="1" ht="15.75" customHeight="1">
      <c r="A15" s="7">
        <v>1</v>
      </c>
      <c r="B15" s="8">
        <v>2</v>
      </c>
      <c r="C15" s="9">
        <v>3</v>
      </c>
      <c r="D15" s="8">
        <v>4</v>
      </c>
      <c r="E15" s="8">
        <v>5</v>
      </c>
      <c r="F15" s="8">
        <v>6</v>
      </c>
      <c r="G15" s="8">
        <v>7</v>
      </c>
      <c r="H15" s="8">
        <v>8</v>
      </c>
      <c r="I15" s="8">
        <v>9</v>
      </c>
      <c r="J15" s="8">
        <v>10</v>
      </c>
      <c r="K15" s="8">
        <v>11</v>
      </c>
      <c r="L15" s="7" t="s">
        <v>30</v>
      </c>
      <c r="M15" s="7" t="s">
        <v>31</v>
      </c>
      <c r="N15" s="7" t="s">
        <v>32</v>
      </c>
      <c r="O15" s="7" t="s">
        <v>33</v>
      </c>
      <c r="P15" s="7" t="s">
        <v>34</v>
      </c>
      <c r="Q15" s="10">
        <v>13</v>
      </c>
      <c r="R15" s="10">
        <v>14</v>
      </c>
      <c r="S15" s="10">
        <v>15</v>
      </c>
      <c r="T15" s="10">
        <v>16</v>
      </c>
    </row>
    <row r="16" spans="1:29" ht="149.25" customHeight="1">
      <c r="A16" s="12">
        <v>1</v>
      </c>
      <c r="B16" s="13"/>
      <c r="C16" s="14" t="s">
        <v>35</v>
      </c>
      <c r="D16" s="15" t="s">
        <v>36</v>
      </c>
      <c r="E16" s="16">
        <v>243957</v>
      </c>
      <c r="F16" s="17">
        <v>3.93</v>
      </c>
      <c r="G16" s="16">
        <v>79</v>
      </c>
      <c r="H16" s="18">
        <v>44599</v>
      </c>
      <c r="I16" s="18"/>
      <c r="J16" s="19">
        <v>1.04</v>
      </c>
      <c r="K16" s="16">
        <v>7.8</v>
      </c>
      <c r="L16" s="20">
        <v>5</v>
      </c>
      <c r="M16" s="20">
        <v>0</v>
      </c>
      <c r="N16" s="20">
        <v>0</v>
      </c>
      <c r="O16" s="20">
        <v>0</v>
      </c>
      <c r="P16" s="20">
        <v>0</v>
      </c>
      <c r="Q16" s="21">
        <f>COUNTIF(K16:P16,"&gt;0")</f>
        <v>2</v>
      </c>
      <c r="R16" s="37">
        <f>CEILING(SUM(K16:P16)/COUNTIF(K16:P16,"&gt;0"),0.01)</f>
        <v>6.4</v>
      </c>
      <c r="S16" s="38">
        <f>R16*E16</f>
        <v>1561324.8</v>
      </c>
      <c r="T16" s="22">
        <f>STDEV(L16:P16)/R16*100</f>
        <v>34.938562148434215</v>
      </c>
    </row>
    <row r="17" spans="3:19" ht="13.5" customHeight="1"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4"/>
    </row>
    <row r="18" spans="3:19" s="25" customFormat="1" ht="13.5" hidden="1" customHeight="1">
      <c r="C18" s="25" t="s">
        <v>37</v>
      </c>
    </row>
    <row r="19" spans="3:19" s="25" customFormat="1" ht="15" hidden="1" customHeight="1">
      <c r="C19" s="26" t="s">
        <v>38</v>
      </c>
    </row>
    <row r="20" spans="3:19" s="25" customFormat="1" ht="15" hidden="1" customHeight="1">
      <c r="C20" s="26" t="s">
        <v>39</v>
      </c>
    </row>
    <row r="21" spans="3:19" s="25" customFormat="1" ht="15" hidden="1" customHeight="1">
      <c r="C21" s="26" t="s">
        <v>40</v>
      </c>
    </row>
    <row r="22" spans="3:19" ht="13.5" customHeight="1">
      <c r="L22" s="27"/>
    </row>
    <row r="23" spans="3:19" s="28" customFormat="1" ht="13.5" customHeight="1">
      <c r="C23" s="29" t="s">
        <v>41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3:19" s="28" customFormat="1" ht="13.5" customHeight="1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3:19" s="28" customFormat="1" ht="13.5" customHeight="1">
      <c r="C25" s="30">
        <v>44958</v>
      </c>
      <c r="D25" s="31"/>
      <c r="E25" s="31"/>
      <c r="F25" s="49" t="s">
        <v>42</v>
      </c>
      <c r="G25" s="49"/>
      <c r="H25" s="49"/>
      <c r="I25" s="49"/>
      <c r="J25" s="49"/>
      <c r="K25" s="32"/>
      <c r="L25" s="49"/>
      <c r="M25" s="49"/>
      <c r="N25" s="49"/>
      <c r="O25" s="33"/>
      <c r="P25" s="33"/>
      <c r="Q25" s="49" t="s">
        <v>43</v>
      </c>
      <c r="R25" s="49"/>
      <c r="S25" s="34"/>
    </row>
    <row r="26" spans="3:19" s="28" customFormat="1" ht="13.5" customHeight="1">
      <c r="C26" s="35" t="s">
        <v>44</v>
      </c>
      <c r="D26" s="31"/>
      <c r="E26" s="31"/>
      <c r="F26" s="51" t="s">
        <v>45</v>
      </c>
      <c r="G26" s="51"/>
      <c r="H26" s="51"/>
      <c r="I26" s="51"/>
      <c r="J26" s="51"/>
      <c r="K26" s="1"/>
      <c r="L26" s="52" t="s">
        <v>46</v>
      </c>
      <c r="M26" s="52"/>
      <c r="N26" s="52"/>
      <c r="O26" s="33"/>
      <c r="P26" s="33"/>
      <c r="Q26" s="51"/>
      <c r="R26" s="51"/>
    </row>
    <row r="27" spans="3:19" ht="13.5" customHeight="1">
      <c r="C27" s="36"/>
    </row>
    <row r="28" spans="3:19" ht="13.5" customHeight="1">
      <c r="C28" s="29" t="s">
        <v>47</v>
      </c>
    </row>
    <row r="29" spans="3:19" ht="13.5" customHeight="1"/>
    <row r="30" spans="3:19">
      <c r="C30" s="42">
        <v>44964</v>
      </c>
      <c r="D30" s="31"/>
      <c r="E30" s="31"/>
      <c r="F30" s="49" t="s">
        <v>48</v>
      </c>
      <c r="G30" s="49"/>
      <c r="H30" s="49"/>
      <c r="I30" s="49"/>
      <c r="J30" s="49"/>
      <c r="K30" s="32"/>
      <c r="L30" s="49"/>
      <c r="M30" s="49"/>
      <c r="N30" s="49"/>
      <c r="O30" s="33"/>
      <c r="P30" s="33"/>
      <c r="Q30" s="49" t="s">
        <v>49</v>
      </c>
      <c r="R30" s="49"/>
    </row>
    <row r="31" spans="3:19">
      <c r="C31" s="35" t="s">
        <v>44</v>
      </c>
      <c r="D31" s="31"/>
      <c r="E31" s="31"/>
      <c r="F31" s="51" t="s">
        <v>45</v>
      </c>
      <c r="G31" s="51"/>
      <c r="H31" s="51"/>
      <c r="I31" s="51"/>
      <c r="J31" s="51"/>
      <c r="L31" s="52" t="s">
        <v>46</v>
      </c>
      <c r="M31" s="52"/>
      <c r="N31" s="52"/>
      <c r="O31" s="33"/>
      <c r="P31" s="33"/>
      <c r="Q31" s="51"/>
      <c r="R31" s="51"/>
    </row>
    <row r="33" spans="2:20">
      <c r="B33" s="1">
        <v>1</v>
      </c>
      <c r="C33" s="29" t="s">
        <v>50</v>
      </c>
    </row>
    <row r="34" spans="2:20">
      <c r="B34" s="1">
        <v>2</v>
      </c>
      <c r="C34" s="29" t="s">
        <v>51</v>
      </c>
    </row>
    <row r="35" spans="2:20"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</row>
  </sheetData>
  <mergeCells count="36">
    <mergeCell ref="C35:T35"/>
    <mergeCell ref="D8:S8"/>
    <mergeCell ref="D9:S9"/>
    <mergeCell ref="D10:S10"/>
    <mergeCell ref="F30:J30"/>
    <mergeCell ref="L30:N30"/>
    <mergeCell ref="Q30:R30"/>
    <mergeCell ref="F31:J31"/>
    <mergeCell ref="L31:N31"/>
    <mergeCell ref="Q31:R31"/>
    <mergeCell ref="F25:J25"/>
    <mergeCell ref="L25:N25"/>
    <mergeCell ref="Q25:R25"/>
    <mergeCell ref="F26:J26"/>
    <mergeCell ref="L26:N26"/>
    <mergeCell ref="Q26:R26"/>
    <mergeCell ref="T12:T14"/>
    <mergeCell ref="F13:F14"/>
    <mergeCell ref="G13:G14"/>
    <mergeCell ref="H13:H14"/>
    <mergeCell ref="I13:I14"/>
    <mergeCell ref="D5:S5"/>
    <mergeCell ref="D6:S6"/>
    <mergeCell ref="D7:S7"/>
    <mergeCell ref="A12:A14"/>
    <mergeCell ref="B12:B14"/>
    <mergeCell ref="C12:C14"/>
    <mergeCell ref="D12:D14"/>
    <mergeCell ref="E12:E14"/>
    <mergeCell ref="F12:I12"/>
    <mergeCell ref="J12:J14"/>
    <mergeCell ref="K12:K14"/>
    <mergeCell ref="L12:P13"/>
    <mergeCell ref="Q12:Q14"/>
    <mergeCell ref="R12:R14"/>
    <mergeCell ref="S12:S14"/>
  </mergeCells>
  <dataValidations count="2">
    <dataValidation type="list" allowBlank="1" showInputMessage="1" showErrorMessage="1" sqref="D6:S6">
      <formula1>подгруппа</formula1>
      <formula2>0</formula2>
    </dataValidation>
    <dataValidation type="list" allowBlank="1" showInputMessage="1" showErrorMessage="1" sqref="D5:S5">
      <formula1>#REF!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88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 НМЦ</vt:lpstr>
      <vt:lpstr>'Обоснование НМЦ'!Область_печати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mPenkova</cp:lastModifiedBy>
  <cp:revision>7</cp:revision>
  <dcterms:created xsi:type="dcterms:W3CDTF">1996-10-08T23:32:33Z</dcterms:created>
  <dcterms:modified xsi:type="dcterms:W3CDTF">2023-02-08T05:40:46Z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